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9705" windowHeight="11520" tabRatio="806" activeTab="0"/>
  </bookViews>
  <sheets>
    <sheet name="5-3" sheetId="1" r:id="rId1"/>
  </sheets>
  <definedNames>
    <definedName name="_xlnm.Print_Area" localSheetId="0">'5-3'!$B$1:$N$11</definedName>
  </definedNames>
  <calcPr fullCalcOnLoad="1"/>
</workbook>
</file>

<file path=xl/sharedStrings.xml><?xml version="1.0" encoding="utf-8"?>
<sst xmlns="http://schemas.openxmlformats.org/spreadsheetml/2006/main" count="25" uniqueCount="17">
  <si>
    <t>სულ:</t>
  </si>
  <si>
    <t>ლარებში</t>
  </si>
  <si>
    <t>დასახელება</t>
  </si>
  <si>
    <t>თანამდებობის პირები</t>
  </si>
  <si>
    <t>სულ</t>
  </si>
  <si>
    <t>თანამდებობრივი სარგო</t>
  </si>
  <si>
    <t>დანამატი</t>
  </si>
  <si>
    <t>პრემია</t>
  </si>
  <si>
    <r>
      <t xml:space="preserve">დანართი </t>
    </r>
    <r>
      <rPr>
        <b/>
        <i/>
        <sz val="12"/>
        <color indexed="8"/>
        <rFont val="Calibri"/>
        <family val="2"/>
      </rPr>
      <t>№6</t>
    </r>
  </si>
  <si>
    <t>I კვარტალი</t>
  </si>
  <si>
    <t>II კვარტალი</t>
  </si>
  <si>
    <t>III კვარტალი</t>
  </si>
  <si>
    <t>IV კვარტალი</t>
  </si>
  <si>
    <t>სხვა დანარჩენი თანამშრომელი</t>
  </si>
  <si>
    <r>
      <rPr>
        <b/>
        <sz val="10"/>
        <color indexed="8"/>
        <rFont val="Calibri"/>
        <family val="2"/>
      </rPr>
      <t xml:space="preserve">შენიშვნა**: </t>
    </r>
    <r>
      <rPr>
        <sz val="10"/>
        <color indexed="8"/>
        <rFont val="Calibri"/>
        <family val="2"/>
      </rPr>
      <t>დანართი ქვეყნდება კვარტალურად, კვარტლის დასრულებიდან 1 თვის განმავლობაში.</t>
    </r>
  </si>
  <si>
    <r>
      <rPr>
        <b/>
        <sz val="10"/>
        <color indexed="8"/>
        <rFont val="Calibri"/>
        <family val="2"/>
      </rPr>
      <t xml:space="preserve">შენიშვნა *: </t>
    </r>
    <r>
      <rPr>
        <sz val="10"/>
        <color indexed="8"/>
        <rFont val="Calibri"/>
        <family val="2"/>
      </rPr>
      <t>თანამდებობის პირებში იგულისხმებიან „საჯარო სამსახურში ინტერესთა შეუთავსებლობისა და კორუფციის შესახებ“ საქართველოს კანონის მე-2 მუხლითა და „თანამდებობის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შესახებ, რომელთათვისაც სავალდებულოა ქონებრივი მდგომარეობის დეკლარაციის შევსება“ საქართველოს პრეზიდენტის 2010 წლის 14 იანვრის №</t>
    </r>
    <r>
      <rPr>
        <sz val="11"/>
        <color indexed="8"/>
        <rFont val="Calibri"/>
        <family val="2"/>
      </rPr>
      <t>22 ბრძანებულების მე-8 მუხლით განსაზღვრული პირები.</t>
    </r>
  </si>
  <si>
    <t xml:space="preserve">ინფორმაცია სსიპ იუსტიციის სახლის ის მიერ  შრომის ანაზღაურებაზე გაწეული ხარჯების შესახებ 01.01.2016-ის მდგომარეობით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</si>
</sst>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\ _G_E_L"/>
    <numFmt numFmtId="173" formatCode="#,##0.0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_);_(* \(#,##0.0\);_(* &quot;-&quot;??_);_(@_)"/>
    <numFmt numFmtId="180" formatCode="_(* #,##0.0_);_(* \(#,##0.0\);_(* &quot;-&quot;?_);_(@_)"/>
    <numFmt numFmtId="181" formatCode="0.0"/>
    <numFmt numFmtId="182" formatCode="0.000"/>
    <numFmt numFmtId="183" formatCode="_(* #,##0.000_);_(* \(#,##0.000\);_(* &quot;-&quot;??_);_(@_)"/>
    <numFmt numFmtId="184" formatCode="#,##0.0000000000"/>
    <numFmt numFmtId="185" formatCode="_-* #,##0.00\ _L_a_r_i_-;\-* #,##0.00\ _L_a_r_i_-;_-* &quot;-&quot;??\ _L_a_r_i_-;_-@_-"/>
    <numFmt numFmtId="186" formatCode="_-* #,##0.0\ _L_a_r_i_-;\-* #,##0.0\ _L_a_r_i_-;_-* &quot;-&quot;??\ _L_a_r_i_-;_-@_-"/>
    <numFmt numFmtId="187" formatCode="_-* #,##0.0\ _L_a_r_i_-;\-* #,##0.0\ _L_a_r_i_-;_-* &quot;-&quot;?\ _L_a_r_i_-;_-@_-"/>
    <numFmt numFmtId="188" formatCode="_-* #,##0.000\ _L_a_r_i_-;\-* #,##0.000\ _L_a_r_i_-;_-* &quot;-&quot;??\ _L_a_r_i_-;_-@_-"/>
    <numFmt numFmtId="189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0" fontId="41" fillId="33" borderId="10" xfId="0" applyFont="1" applyFill="1" applyBorder="1" applyAlignment="1">
      <alignment horizontal="left" vertical="center" wrapText="1" indent="2"/>
    </xf>
    <xf numFmtId="0" fontId="42" fillId="0" borderId="0" xfId="0" applyFont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left" vertical="center" wrapText="1" indent="2"/>
    </xf>
    <xf numFmtId="0" fontId="43" fillId="33" borderId="15" xfId="0" applyFont="1" applyFill="1" applyBorder="1" applyAlignment="1">
      <alignment horizontal="center" vertical="center" wrapText="1"/>
    </xf>
    <xf numFmtId="4" fontId="40" fillId="0" borderId="15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2" fontId="40" fillId="0" borderId="0" xfId="0" applyNumberFormat="1" applyFont="1" applyAlignment="1">
      <alignment wrapText="1"/>
    </xf>
    <xf numFmtId="43" fontId="41" fillId="33" borderId="10" xfId="42" applyFont="1" applyFill="1" applyBorder="1" applyAlignment="1">
      <alignment horizontal="left" vertical="center" wrapText="1" indent="2"/>
    </xf>
    <xf numFmtId="43" fontId="40" fillId="0" borderId="12" xfId="42" applyFont="1" applyBorder="1" applyAlignment="1">
      <alignment wrapText="1"/>
    </xf>
    <xf numFmtId="43" fontId="41" fillId="33" borderId="0" xfId="0" applyNumberFormat="1" applyFont="1" applyFill="1" applyAlignment="1">
      <alignment wrapText="1"/>
    </xf>
    <xf numFmtId="4" fontId="40" fillId="0" borderId="0" xfId="0" applyNumberFormat="1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 horizontal="right" vertical="top" wrapText="1"/>
    </xf>
    <xf numFmtId="0" fontId="4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="85" zoomScaleNormal="85" zoomScaleSheetLayoutView="85" zoomScalePageLayoutView="0" workbookViewId="0" topLeftCell="A1">
      <selection activeCell="Q3" sqref="Q3"/>
    </sheetView>
  </sheetViews>
  <sheetFormatPr defaultColWidth="9.140625" defaultRowHeight="15"/>
  <cols>
    <col min="1" max="1" width="3.421875" style="1" customWidth="1"/>
    <col min="2" max="2" width="25.7109375" style="1" customWidth="1"/>
    <col min="3" max="14" width="15.00390625" style="1" customWidth="1"/>
    <col min="15" max="15" width="11.421875" style="1" bestFit="1" customWidth="1"/>
    <col min="16" max="16" width="12.140625" style="1" bestFit="1" customWidth="1"/>
    <col min="17" max="16384" width="9.140625" style="1" customWidth="1"/>
  </cols>
  <sheetData>
    <row r="1" spans="1:15" ht="15.75" customHeight="1">
      <c r="A1" s="5"/>
      <c r="B1" s="20" t="s">
        <v>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5"/>
    </row>
    <row r="2" spans="2:14" ht="82.5" customHeight="1">
      <c r="B2" s="18" t="s">
        <v>16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9.5" customHeight="1" thickBot="1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s="3" customFormat="1" ht="15" customHeight="1">
      <c r="B4" s="26" t="s">
        <v>2</v>
      </c>
      <c r="C4" s="23" t="s">
        <v>3</v>
      </c>
      <c r="D4" s="24"/>
      <c r="E4" s="24"/>
      <c r="F4" s="25"/>
      <c r="G4" s="23" t="s">
        <v>13</v>
      </c>
      <c r="H4" s="24"/>
      <c r="I4" s="24"/>
      <c r="J4" s="25"/>
      <c r="K4" s="23" t="s">
        <v>4</v>
      </c>
      <c r="L4" s="24"/>
      <c r="M4" s="24"/>
      <c r="N4" s="25"/>
    </row>
    <row r="5" spans="2:14" s="3" customFormat="1" ht="15" customHeight="1">
      <c r="B5" s="27"/>
      <c r="C5" s="10" t="s">
        <v>9</v>
      </c>
      <c r="D5" s="6" t="s">
        <v>10</v>
      </c>
      <c r="E5" s="6" t="s">
        <v>11</v>
      </c>
      <c r="F5" s="7" t="s">
        <v>12</v>
      </c>
      <c r="G5" s="10" t="s">
        <v>9</v>
      </c>
      <c r="H5" s="6" t="s">
        <v>10</v>
      </c>
      <c r="I5" s="6" t="s">
        <v>11</v>
      </c>
      <c r="J5" s="7" t="s">
        <v>12</v>
      </c>
      <c r="K5" s="10" t="s">
        <v>9</v>
      </c>
      <c r="L5" s="6" t="s">
        <v>10</v>
      </c>
      <c r="M5" s="6" t="s">
        <v>11</v>
      </c>
      <c r="N5" s="7" t="s">
        <v>12</v>
      </c>
    </row>
    <row r="6" spans="2:16" ht="29.25" customHeight="1">
      <c r="B6" s="8" t="s">
        <v>5</v>
      </c>
      <c r="C6" s="15">
        <f>4550*3+7168.61+9100</f>
        <v>29918.61</v>
      </c>
      <c r="D6" s="15">
        <v>35187.06</v>
      </c>
      <c r="E6" s="15">
        <v>47747.8</v>
      </c>
      <c r="F6" s="15">
        <v>46398</v>
      </c>
      <c r="G6" s="15">
        <f>1680455.97-C6</f>
        <v>1650537.3599999999</v>
      </c>
      <c r="H6" s="15">
        <v>1832285.17</v>
      </c>
      <c r="I6" s="15">
        <v>1877236.53</v>
      </c>
      <c r="J6" s="15">
        <v>1895683.0500000007</v>
      </c>
      <c r="K6" s="11">
        <f aca="true" t="shared" si="0" ref="K6:L8">C6+G6</f>
        <v>1680455.97</v>
      </c>
      <c r="L6" s="12">
        <f t="shared" si="0"/>
        <v>1867472.23</v>
      </c>
      <c r="M6" s="12">
        <f aca="true" t="shared" si="1" ref="M6:N8">I6+E6</f>
        <v>1924984.33</v>
      </c>
      <c r="N6" s="12">
        <f t="shared" si="1"/>
        <v>1942081.0500000007</v>
      </c>
      <c r="O6" s="17"/>
      <c r="P6" s="16"/>
    </row>
    <row r="7" spans="2:16" ht="29.25" customHeight="1">
      <c r="B7" s="8" t="s">
        <v>6</v>
      </c>
      <c r="C7" s="15">
        <f>1250*3+4446.68</f>
        <v>8196.68</v>
      </c>
      <c r="D7" s="15">
        <v>9562.11</v>
      </c>
      <c r="E7" s="15">
        <v>3127.7</v>
      </c>
      <c r="F7" s="15">
        <v>0</v>
      </c>
      <c r="G7" s="15">
        <f>103695.6-C7</f>
        <v>95498.92000000001</v>
      </c>
      <c r="H7" s="15">
        <v>78369.25</v>
      </c>
      <c r="I7" s="15">
        <v>76190.37</v>
      </c>
      <c r="J7" s="15">
        <v>63443.23000000001</v>
      </c>
      <c r="K7" s="11">
        <f t="shared" si="0"/>
        <v>103695.6</v>
      </c>
      <c r="L7" s="12">
        <f t="shared" si="0"/>
        <v>87931.36</v>
      </c>
      <c r="M7" s="12">
        <f t="shared" si="1"/>
        <v>79318.06999999999</v>
      </c>
      <c r="N7" s="12">
        <f t="shared" si="1"/>
        <v>63443.23000000001</v>
      </c>
      <c r="P7" s="16"/>
    </row>
    <row r="8" spans="2:16" ht="29.25" customHeight="1">
      <c r="B8" s="8" t="s">
        <v>7</v>
      </c>
      <c r="C8" s="15"/>
      <c r="D8" s="15">
        <v>12000</v>
      </c>
      <c r="E8" s="15">
        <v>2900</v>
      </c>
      <c r="F8" s="15">
        <v>15370</v>
      </c>
      <c r="G8" s="15"/>
      <c r="H8" s="15">
        <v>592630</v>
      </c>
      <c r="I8" s="15">
        <v>564230.5</v>
      </c>
      <c r="J8" s="15">
        <v>660510</v>
      </c>
      <c r="K8" s="11">
        <f t="shared" si="0"/>
        <v>0</v>
      </c>
      <c r="L8" s="12">
        <f t="shared" si="0"/>
        <v>604630</v>
      </c>
      <c r="M8" s="12">
        <f t="shared" si="1"/>
        <v>567130.5</v>
      </c>
      <c r="N8" s="12">
        <f t="shared" si="1"/>
        <v>675880</v>
      </c>
      <c r="P8" s="16"/>
    </row>
    <row r="9" spans="2:16" s="2" customFormat="1" ht="29.25" customHeight="1" thickBot="1">
      <c r="B9" s="9" t="s">
        <v>0</v>
      </c>
      <c r="C9" s="4">
        <f aca="true" t="shared" si="2" ref="C9:N9">SUM(C6:C8)</f>
        <v>38115.29</v>
      </c>
      <c r="D9" s="4">
        <f t="shared" si="2"/>
        <v>56749.17</v>
      </c>
      <c r="E9" s="4">
        <f t="shared" si="2"/>
        <v>53775.5</v>
      </c>
      <c r="F9" s="4">
        <f t="shared" si="2"/>
        <v>61768</v>
      </c>
      <c r="G9" s="14">
        <f t="shared" si="2"/>
        <v>1746036.2799999998</v>
      </c>
      <c r="H9" s="14">
        <f t="shared" si="2"/>
        <v>2503284.42</v>
      </c>
      <c r="I9" s="14">
        <f>SUM(I6:I8)</f>
        <v>2517657.4</v>
      </c>
      <c r="J9" s="14">
        <f t="shared" si="2"/>
        <v>2619636.2800000007</v>
      </c>
      <c r="K9" s="14">
        <f t="shared" si="2"/>
        <v>1784151.57</v>
      </c>
      <c r="L9" s="14">
        <f t="shared" si="2"/>
        <v>2560033.59</v>
      </c>
      <c r="M9" s="14">
        <f t="shared" si="2"/>
        <v>2571432.9000000004</v>
      </c>
      <c r="N9" s="14">
        <f t="shared" si="2"/>
        <v>2681404.2800000007</v>
      </c>
      <c r="P9" s="16"/>
    </row>
    <row r="10" spans="2:14" ht="76.5" customHeight="1">
      <c r="B10" s="28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14" ht="60" customHeight="1">
      <c r="B11" s="21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6" ht="12.75">
      <c r="H16" s="13"/>
    </row>
  </sheetData>
  <sheetProtection/>
  <mergeCells count="9">
    <mergeCell ref="B2:N2"/>
    <mergeCell ref="B3:N3"/>
    <mergeCell ref="B1:N1"/>
    <mergeCell ref="B11:N11"/>
    <mergeCell ref="C4:F4"/>
    <mergeCell ref="G4:J4"/>
    <mergeCell ref="K4:N4"/>
    <mergeCell ref="B4:B5"/>
    <mergeCell ref="B10:N10"/>
  </mergeCells>
  <printOptions horizontalCentered="1"/>
  <pageMargins left="0.7" right="0.7" top="0.75" bottom="0.75" header="0.3" footer="0.3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 tatishvili</dc:creator>
  <cp:keywords/>
  <dc:description/>
  <cp:lastModifiedBy>Giorgi Meishvili</cp:lastModifiedBy>
  <cp:lastPrinted>2013-10-03T14:29:15Z</cp:lastPrinted>
  <dcterms:created xsi:type="dcterms:W3CDTF">2009-04-27T08:15:56Z</dcterms:created>
  <dcterms:modified xsi:type="dcterms:W3CDTF">2016-01-29T17:00:38Z</dcterms:modified>
  <cp:category/>
  <cp:version/>
  <cp:contentType/>
  <cp:contentStatus/>
</cp:coreProperties>
</file>