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705" windowHeight="11640" tabRatio="806" activeTab="0"/>
  </bookViews>
  <sheets>
    <sheet name="5-1 და 5-2 ა" sheetId="1" r:id="rId1"/>
  </sheets>
  <definedNames>
    <definedName name="_xlnm.Print_Area" localSheetId="0">'5-1 და 5-2 ა'!$A$1:$F$17</definedName>
  </definedNames>
  <calcPr fullCalcOnLoad="1"/>
</workbook>
</file>

<file path=xl/sharedStrings.xml><?xml version="1.0" encoding="utf-8"?>
<sst xmlns="http://schemas.openxmlformats.org/spreadsheetml/2006/main" count="21" uniqueCount="21">
  <si>
    <t>სხვა ხარჯები</t>
  </si>
  <si>
    <t>ვალდებულებების კლება</t>
  </si>
  <si>
    <t>საქონელი და მომსახურება</t>
  </si>
  <si>
    <t>პროგრამის დასახელება</t>
  </si>
  <si>
    <t>ხარჯები</t>
  </si>
  <si>
    <t>შრომის ანაზღაურება</t>
  </si>
  <si>
    <t>გრანტები</t>
  </si>
  <si>
    <t>სუბსიდიები</t>
  </si>
  <si>
    <t>სოციალური უზრუნველყოფა</t>
  </si>
  <si>
    <t>არაფინანსური აქტივების ზრდა</t>
  </si>
  <si>
    <t>პროგრამული კოდი</t>
  </si>
  <si>
    <t>დამტკიცებული გეგმა</t>
  </si>
  <si>
    <t>დაზუსტებული გეგმა</t>
  </si>
  <si>
    <t>საკასო შესრულება</t>
  </si>
  <si>
    <t>ათას ლარებში</t>
  </si>
  <si>
    <r>
      <t xml:space="preserve">დანართი </t>
    </r>
    <r>
      <rPr>
        <b/>
        <i/>
        <sz val="12"/>
        <color indexed="8"/>
        <rFont val="Calibri"/>
        <family val="2"/>
      </rPr>
      <t>№5ა</t>
    </r>
  </si>
  <si>
    <r>
      <rPr>
        <b/>
        <sz val="11"/>
        <color indexed="8"/>
        <rFont val="Calibri"/>
        <family val="2"/>
      </rPr>
      <t xml:space="preserve">შენიშვნა **: </t>
    </r>
    <r>
      <rPr>
        <sz val="11"/>
        <color theme="1"/>
        <rFont val="Calibri"/>
        <family val="2"/>
      </rPr>
      <t>დანართი ქვეყნდება კვარტალურად და წლიურად, შესაბამისად კვარტლის დასრულებიდან 1 თვის განმავლობაში, ხოლო წლის დასრულებიდან - 3 თვის განმავლობაში.</t>
    </r>
  </si>
  <si>
    <r>
      <rPr>
        <b/>
        <sz val="11"/>
        <color indexed="8"/>
        <rFont val="Calibri"/>
        <family val="2"/>
      </rPr>
      <t xml:space="preserve">შენიშვნა *: </t>
    </r>
    <r>
      <rPr>
        <sz val="11"/>
        <color theme="1"/>
        <rFont val="Calibri"/>
        <family val="2"/>
      </rPr>
      <t>დანართი გათვალისწინებულია საქართველოს იუსტიციის სამინისტროს აპარატისა და სახელმწიფო საქვეუწყებო დაწესებულების - საქართველოს პროკურატურისათვის.</t>
    </r>
  </si>
  <si>
    <t>26 04</t>
  </si>
  <si>
    <t>ადმინისტრაციული მართვა და კონტროლო</t>
  </si>
  <si>
    <t>სსიპ იუსტიციის სახლის 2013 წლის დამტკიცებული და დაზუსტებული ბიუჯეტი და მისი შესრულება 31.12.2013-ის მდგომარეობით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</si>
</sst>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_G_E_L"/>
    <numFmt numFmtId="165" formatCode="#,##0.0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(* #,##0.0_);_(* \(#,##0.0\);_(* &quot;-&quot;?_);_(@_)"/>
    <numFmt numFmtId="173" formatCode="0.0"/>
    <numFmt numFmtId="174" formatCode="0.000"/>
    <numFmt numFmtId="175" formatCode="_(* #,##0.000_);_(* \(#,##0.000\);_(* &quot;-&quot;??_);_(@_)"/>
    <numFmt numFmtId="176" formatCode="#,##0.0000000000"/>
    <numFmt numFmtId="177" formatCode="_-* #,##0.00\ _L_a_r_i_-;\-* #,##0.00\ _L_a_r_i_-;_-* &quot;-&quot;??\ _L_a_r_i_-;_-@_-"/>
    <numFmt numFmtId="178" formatCode="_-* #,##0.0\ _L_a_r_i_-;\-* #,##0.0\ _L_a_r_i_-;_-* &quot;-&quot;??\ _L_a_r_i_-;_-@_-"/>
    <numFmt numFmtId="179" formatCode="_-* #,##0.0\ _L_a_r_i_-;\-* #,##0.0\ _L_a_r_i_-;_-* &quot;-&quot;?\ _L_a_r_i_-;_-@_-"/>
    <numFmt numFmtId="180" formatCode="0.0000"/>
    <numFmt numFmtId="181" formatCode="0.0E+00"/>
    <numFmt numFmtId="182" formatCode="0E+00"/>
    <numFmt numFmtId="183" formatCode="0.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Sylfaen"/>
      <family val="1"/>
    </font>
    <font>
      <b/>
      <sz val="8"/>
      <name val="Arial"/>
      <family val="2"/>
    </font>
    <font>
      <b/>
      <sz val="8"/>
      <name val="LitNusx"/>
      <family val="2"/>
    </font>
    <font>
      <sz val="8"/>
      <name val="Arial"/>
      <family val="2"/>
    </font>
    <font>
      <i/>
      <sz val="8"/>
      <name val="LitNusx"/>
      <family val="2"/>
    </font>
    <font>
      <i/>
      <sz val="8"/>
      <name val="Sylfaen"/>
      <family val="1"/>
    </font>
    <font>
      <b/>
      <sz val="10"/>
      <name val="Sylfaen"/>
      <family val="1"/>
    </font>
    <font>
      <b/>
      <sz val="14"/>
      <color indexed="8"/>
      <name val="Calibri"/>
      <family val="2"/>
    </font>
    <font>
      <sz val="10"/>
      <name val="Arial"/>
      <family val="2"/>
    </font>
    <font>
      <b/>
      <i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164" fontId="3" fillId="0" borderId="10" xfId="42" applyNumberFormat="1" applyFont="1" applyFill="1" applyBorder="1" applyAlignment="1">
      <alignment horizontal="center" wrapText="1"/>
    </xf>
    <xf numFmtId="164" fontId="3" fillId="0" borderId="11" xfId="42" applyNumberFormat="1" applyFont="1" applyFill="1" applyBorder="1" applyAlignment="1">
      <alignment horizontal="center" wrapText="1"/>
    </xf>
    <xf numFmtId="164" fontId="5" fillId="0" borderId="10" xfId="42" applyNumberFormat="1" applyFont="1" applyFill="1" applyBorder="1" applyAlignment="1">
      <alignment horizontal="center" wrapText="1"/>
    </xf>
    <xf numFmtId="164" fontId="5" fillId="0" borderId="11" xfId="42" applyNumberFormat="1" applyFont="1" applyFill="1" applyBorder="1" applyAlignment="1">
      <alignment horizontal="center" wrapText="1"/>
    </xf>
    <xf numFmtId="164" fontId="5" fillId="0" borderId="12" xfId="42" applyNumberFormat="1" applyFont="1" applyFill="1" applyBorder="1" applyAlignment="1">
      <alignment horizontal="center" wrapText="1"/>
    </xf>
    <xf numFmtId="164" fontId="5" fillId="0" borderId="13" xfId="42" applyNumberFormat="1" applyFont="1" applyFill="1" applyBorder="1" applyAlignment="1">
      <alignment horizontal="center" wrapText="1"/>
    </xf>
    <xf numFmtId="0" fontId="46" fillId="0" borderId="0" xfId="0" applyFont="1" applyFill="1" applyAlignment="1" applyProtection="1">
      <alignment/>
      <protection/>
    </xf>
    <xf numFmtId="0" fontId="8" fillId="33" borderId="14" xfId="0" applyFont="1" applyFill="1" applyBorder="1" applyAlignment="1">
      <alignment horizontal="center" vertical="center" wrapText="1"/>
    </xf>
    <xf numFmtId="164" fontId="8" fillId="33" borderId="15" xfId="42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 wrapText="1" indent="1"/>
      <protection/>
    </xf>
    <xf numFmtId="0" fontId="6" fillId="0" borderId="10" xfId="0" applyFont="1" applyFill="1" applyBorder="1" applyAlignment="1" applyProtection="1">
      <alignment horizontal="left" vertical="center" wrapText="1" indent="2"/>
      <protection/>
    </xf>
    <xf numFmtId="0" fontId="7" fillId="0" borderId="10" xfId="0" applyFont="1" applyFill="1" applyBorder="1" applyAlignment="1" applyProtection="1">
      <alignment horizontal="left" vertical="center" wrapText="1" indent="2"/>
      <protection/>
    </xf>
    <xf numFmtId="164" fontId="8" fillId="33" borderId="14" xfId="42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left" vertical="center" wrapText="1" indent="1"/>
      <protection/>
    </xf>
    <xf numFmtId="164" fontId="8" fillId="33" borderId="17" xfId="42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 applyProtection="1">
      <alignment/>
      <protection/>
    </xf>
    <xf numFmtId="0" fontId="0" fillId="0" borderId="0" xfId="0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7" fillId="0" borderId="0" xfId="0" applyFont="1" applyFill="1" applyAlignment="1" applyProtection="1">
      <alignment horizontal="right"/>
      <protection/>
    </xf>
    <xf numFmtId="0" fontId="0" fillId="0" borderId="20" xfId="0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zoomScaleSheetLayoutView="100" zoomScalePageLayoutView="0" workbookViewId="0" topLeftCell="A1">
      <selection activeCell="A2" sqref="A2:F3"/>
    </sheetView>
  </sheetViews>
  <sheetFormatPr defaultColWidth="9.140625" defaultRowHeight="15"/>
  <cols>
    <col min="1" max="1" width="22.28125" style="0" customWidth="1"/>
    <col min="2" max="2" width="52.00390625" style="0" customWidth="1"/>
    <col min="3" max="3" width="3.8515625" style="0" customWidth="1"/>
    <col min="4" max="6" width="28.57421875" style="0" customWidth="1"/>
  </cols>
  <sheetData>
    <row r="1" spans="1:12" s="7" customFormat="1" ht="26.25" customHeight="1">
      <c r="A1" s="28" t="s">
        <v>15</v>
      </c>
      <c r="B1" s="28"/>
      <c r="C1" s="28"/>
      <c r="D1" s="28"/>
      <c r="E1" s="28"/>
      <c r="F1" s="28"/>
      <c r="G1" s="18"/>
      <c r="H1" s="18"/>
      <c r="I1" s="18"/>
      <c r="J1" s="18"/>
      <c r="K1" s="18"/>
      <c r="L1" s="18"/>
    </row>
    <row r="2" spans="1:6" ht="15">
      <c r="A2" s="26" t="s">
        <v>20</v>
      </c>
      <c r="B2" s="27"/>
      <c r="C2" s="27"/>
      <c r="D2" s="27"/>
      <c r="E2" s="27"/>
      <c r="F2" s="27"/>
    </row>
    <row r="3" spans="1:6" ht="81" customHeight="1">
      <c r="A3" s="27"/>
      <c r="B3" s="27"/>
      <c r="C3" s="27"/>
      <c r="D3" s="27"/>
      <c r="E3" s="27"/>
      <c r="F3" s="27"/>
    </row>
    <row r="4" spans="1:6" ht="15.75" thickBot="1">
      <c r="A4" s="25" t="s">
        <v>14</v>
      </c>
      <c r="B4" s="25"/>
      <c r="C4" s="25"/>
      <c r="D4" s="25"/>
      <c r="E4" s="25"/>
      <c r="F4" s="25"/>
    </row>
    <row r="5" spans="1:6" ht="28.5" customHeight="1">
      <c r="A5" s="9" t="s">
        <v>10</v>
      </c>
      <c r="B5" s="8" t="s">
        <v>3</v>
      </c>
      <c r="C5" s="20"/>
      <c r="D5" s="15" t="s">
        <v>11</v>
      </c>
      <c r="E5" s="15" t="s">
        <v>12</v>
      </c>
      <c r="F5" s="17" t="s">
        <v>13</v>
      </c>
    </row>
    <row r="6" spans="1:6" ht="28.5" customHeight="1">
      <c r="A6" s="10" t="s">
        <v>18</v>
      </c>
      <c r="B6" s="11" t="s">
        <v>19</v>
      </c>
      <c r="C6" s="21"/>
      <c r="D6" s="1"/>
      <c r="E6" s="1"/>
      <c r="F6" s="2"/>
    </row>
    <row r="7" spans="1:6" ht="28.5" customHeight="1">
      <c r="A7" s="23"/>
      <c r="B7" s="12" t="s">
        <v>4</v>
      </c>
      <c r="C7" s="21"/>
      <c r="D7" s="3">
        <f>SUM(D8:D13)</f>
        <v>20160</v>
      </c>
      <c r="E7" s="3">
        <f>SUM(E8:E13)</f>
        <v>20020</v>
      </c>
      <c r="F7" s="3">
        <f>SUM(F8:F13)</f>
        <v>13352.24813</v>
      </c>
    </row>
    <row r="8" spans="1:6" ht="28.5" customHeight="1">
      <c r="A8" s="23"/>
      <c r="B8" s="13" t="s">
        <v>5</v>
      </c>
      <c r="C8" s="21"/>
      <c r="D8" s="3">
        <f>8482308/1000</f>
        <v>8482.308</v>
      </c>
      <c r="E8" s="3">
        <f>8482308/1000</f>
        <v>8482.308</v>
      </c>
      <c r="F8" s="4">
        <f>6556608.83/1000</f>
        <v>6556.60883</v>
      </c>
    </row>
    <row r="9" spans="1:6" ht="28.5" customHeight="1">
      <c r="A9" s="23"/>
      <c r="B9" s="13" t="s">
        <v>2</v>
      </c>
      <c r="C9" s="21"/>
      <c r="D9" s="3">
        <f>8861892/1000</f>
        <v>8861.892</v>
      </c>
      <c r="E9" s="3">
        <f>8721892/1000</f>
        <v>8721.892</v>
      </c>
      <c r="F9" s="4">
        <f>4817935.53/1000</f>
        <v>4817.935530000001</v>
      </c>
    </row>
    <row r="10" spans="1:6" ht="28.5" customHeight="1">
      <c r="A10" s="23"/>
      <c r="B10" s="13" t="s">
        <v>6</v>
      </c>
      <c r="C10" s="21"/>
      <c r="D10" s="3"/>
      <c r="E10" s="3"/>
      <c r="F10" s="4"/>
    </row>
    <row r="11" spans="1:6" ht="28.5" customHeight="1">
      <c r="A11" s="23"/>
      <c r="B11" s="13" t="s">
        <v>7</v>
      </c>
      <c r="C11" s="21"/>
      <c r="D11" s="3"/>
      <c r="E11" s="3"/>
      <c r="F11" s="4"/>
    </row>
    <row r="12" spans="1:6" ht="28.5" customHeight="1">
      <c r="A12" s="23"/>
      <c r="B12" s="14" t="s">
        <v>8</v>
      </c>
      <c r="C12" s="21"/>
      <c r="D12" s="3">
        <f>100000/1000</f>
        <v>100</v>
      </c>
      <c r="E12" s="3">
        <f>100000/1000</f>
        <v>100</v>
      </c>
      <c r="F12" s="4">
        <f>86774.22/1000</f>
        <v>86.77422</v>
      </c>
    </row>
    <row r="13" spans="1:6" ht="28.5" customHeight="1">
      <c r="A13" s="23"/>
      <c r="B13" s="13" t="s">
        <v>0</v>
      </c>
      <c r="C13" s="21"/>
      <c r="D13" s="3">
        <f>2715800/1000</f>
        <v>2715.8</v>
      </c>
      <c r="E13" s="3">
        <f>2715800/1000</f>
        <v>2715.8</v>
      </c>
      <c r="F13" s="4">
        <f>1890929.55/1000</f>
        <v>1890.92955</v>
      </c>
    </row>
    <row r="14" spans="1:6" ht="28.5" customHeight="1">
      <c r="A14" s="23"/>
      <c r="B14" s="12" t="s">
        <v>9</v>
      </c>
      <c r="C14" s="21"/>
      <c r="D14" s="3">
        <v>1215</v>
      </c>
      <c r="E14" s="3">
        <f>1355000/1000</f>
        <v>1355</v>
      </c>
      <c r="F14" s="4">
        <f>894404.06/1000</f>
        <v>894.4040600000001</v>
      </c>
    </row>
    <row r="15" spans="1:6" ht="28.5" customHeight="1" thickBot="1">
      <c r="A15" s="24"/>
      <c r="B15" s="16" t="s">
        <v>1</v>
      </c>
      <c r="C15" s="22"/>
      <c r="D15" s="5"/>
      <c r="E15" s="5"/>
      <c r="F15" s="6"/>
    </row>
    <row r="16" spans="1:6" ht="46.5" customHeight="1">
      <c r="A16" s="29" t="s">
        <v>17</v>
      </c>
      <c r="B16" s="29"/>
      <c r="C16" s="29"/>
      <c r="D16" s="29"/>
      <c r="E16" s="29"/>
      <c r="F16" s="29"/>
    </row>
    <row r="17" spans="1:6" ht="36" customHeight="1">
      <c r="A17" s="19" t="s">
        <v>16</v>
      </c>
      <c r="B17" s="19"/>
      <c r="C17" s="19"/>
      <c r="D17" s="19"/>
      <c r="E17" s="19"/>
      <c r="F17" s="19"/>
    </row>
  </sheetData>
  <sheetProtection/>
  <mergeCells count="7">
    <mergeCell ref="A17:F17"/>
    <mergeCell ref="C5:C15"/>
    <mergeCell ref="A7:A15"/>
    <mergeCell ref="A4:F4"/>
    <mergeCell ref="A2:F3"/>
    <mergeCell ref="A1:F1"/>
    <mergeCell ref="A16:F16"/>
  </mergeCells>
  <printOptions horizontalCentered="1"/>
  <pageMargins left="0.17" right="0.17" top="0.75" bottom="0.75" header="0.3" footer="0.3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nato tatishvili</dc:creator>
  <cp:keywords/>
  <dc:description/>
  <cp:lastModifiedBy>Kakha Tetruashvili</cp:lastModifiedBy>
  <cp:lastPrinted>2013-10-03T14:29:15Z</cp:lastPrinted>
  <dcterms:created xsi:type="dcterms:W3CDTF">2009-04-27T08:15:56Z</dcterms:created>
  <dcterms:modified xsi:type="dcterms:W3CDTF">2014-04-01T10:21:54Z</dcterms:modified>
  <cp:category/>
  <cp:version/>
  <cp:contentType/>
  <cp:contentStatus/>
</cp:coreProperties>
</file>